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STAB_KommuneØkonomi\8 Kommunebudsjett, inkl KPRP og statsbud\Budsjett 2025\Kommuneprop og nytt innt.syst 25\"/>
    </mc:Choice>
  </mc:AlternateContent>
  <xr:revisionPtr revIDLastSave="0" documentId="13_ncr:1_{2B49CB58-3948-43BA-A787-922E5135B52A}" xr6:coauthVersionLast="47" xr6:coauthVersionMax="47" xr10:uidLastSave="{00000000-0000-0000-0000-000000000000}"/>
  <bookViews>
    <workbookView xWindow="-120" yWindow="-120" windowWidth="38640" windowHeight="21120" xr2:uid="{32EC3AC3-B767-4838-ABF4-BEB6EF3D2F20}"/>
  </bookViews>
  <sheets>
    <sheet name="Ark1" sheetId="1" r:id="rId1"/>
  </sheets>
  <definedNames>
    <definedName name="_xlnm._FilterDatabase" localSheetId="0" hidden="1">'Ark1'!$A$12:$AA$37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3" i="1" l="1"/>
  <c r="X43" i="1"/>
  <c r="V43" i="1"/>
  <c r="T43" i="1"/>
  <c r="R43" i="1"/>
  <c r="P43" i="1"/>
  <c r="N43" i="1"/>
  <c r="O43" i="1" s="1"/>
  <c r="L43" i="1"/>
  <c r="M43" i="1" s="1"/>
  <c r="J43" i="1"/>
  <c r="H43" i="1"/>
  <c r="F43" i="1"/>
  <c r="D43" i="1"/>
  <c r="C43" i="1"/>
  <c r="G43" i="1" l="1"/>
  <c r="E43" i="1"/>
  <c r="S43" i="1"/>
  <c r="U43" i="1"/>
  <c r="W43" i="1"/>
  <c r="Y43" i="1"/>
  <c r="Q43" i="1"/>
  <c r="I43" i="1"/>
  <c r="K43" i="1"/>
  <c r="AA43" i="1"/>
</calcChain>
</file>

<file path=xl/sharedStrings.xml><?xml version="1.0" encoding="utf-8"?>
<sst xmlns="http://schemas.openxmlformats.org/spreadsheetml/2006/main" count="100" uniqueCount="78">
  <si>
    <t>Innbyggere i alt
per 1.7.2023</t>
  </si>
  <si>
    <t>Kostnadsnøkkel og tabell C</t>
  </si>
  <si>
    <t xml:space="preserve">Regionalpolitiske tilskudd
</t>
  </si>
  <si>
    <t xml:space="preserve">Toppfinansieringsordningen
</t>
  </si>
  <si>
    <t>Samlet med vekst og tapskompensasjon</t>
  </si>
  <si>
    <t>Antall</t>
  </si>
  <si>
    <t>1000 kr</t>
  </si>
  <si>
    <t>Kr per innb.</t>
  </si>
  <si>
    <t>Kommune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</si>
  <si>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</si>
  <si>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</si>
  <si>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</si>
  <si>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</si>
  <si>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</si>
  <si>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</si>
  <si>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</si>
  <si>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</si>
  <si>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</si>
  <si>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</si>
  <si>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</si>
  <si>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</si>
  <si>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</si>
  <si>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</si>
  <si>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</si>
  <si>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</si>
  <si>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</si>
  <si>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</si>
  <si>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</si>
  <si>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</si>
  <si>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</si>
  <si>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</si>
  <si>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</si>
  <si>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</si>
  <si>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</si>
  <si>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 xml:space="preserve">Vekst fordelt etter inntektsnivå, tapskompensasjon
</t>
  </si>
  <si>
    <t>Knr.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</si>
  <si>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</si>
  <si>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</si>
  <si>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</si>
  <si>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</si>
  <si>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</si>
  <si>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</si>
  <si>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</si>
  <si>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</si>
  <si>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</si>
  <si>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</si>
  <si>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</si>
  <si>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</si>
  <si>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</si>
  <si>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</si>
  <si>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</si>
  <si>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</si>
  <si>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10A</t>
  </si>
  <si>
    <t>10B</t>
  </si>
  <si>
    <t>Hele landet</t>
  </si>
  <si>
    <r>
      <t xml:space="preserve">Frie inntekter 
</t>
    </r>
    <r>
      <rPr>
        <i/>
        <sz val="9.5"/>
        <rFont val="Arial"/>
        <family val="2"/>
      </rPr>
      <t>Grønt hefte 2024, pluss eiendomsskatt, konsesjonskraft og havbruksinntekter (2021-2022)</t>
    </r>
  </si>
  <si>
    <t>Anslag på fordelingsvirkninger av forslag til endringer i inntektssystemet og toppfinansieringsordningen for ressurskrevende tjenester. Tall i 1000 kroner og kroner per innbygger</t>
  </si>
  <si>
    <t>NB: Tabellen viser foreløpige anslag, det endelige resultatet i statsbudsjettet for 2025 vil avvike fra anslaget. Se forklaring i vedlegg 7 til kommuneproposisjonen for nærmere informasjon om forutsetningene for beregningene</t>
  </si>
  <si>
    <t xml:space="preserve">Skatt og inntektsutjevningen
</t>
  </si>
  <si>
    <t>Samlet før vekst og tapskompensasjon</t>
  </si>
  <si>
    <t>Anslag samlet effekt første år</t>
  </si>
  <si>
    <t>9C</t>
  </si>
  <si>
    <t>9D</t>
  </si>
  <si>
    <t>9E</t>
  </si>
  <si>
    <t>9F</t>
  </si>
  <si>
    <t>9G</t>
  </si>
  <si>
    <t>9H</t>
  </si>
  <si>
    <t xml:space="preserve">Anslag INGAR
</t>
  </si>
  <si>
    <t xml:space="preserve">Anslag effekt gradvis innfasing skatteendringer
</t>
  </si>
  <si>
    <t xml:space="preserve">Annen vekst i frie inntekter (demografi mv.)
</t>
  </si>
  <si>
    <t>Tabell 1 i Vedlegg 7, Prop. 102 S (2023-2024) Kommuneproposisjonen 2025, med spesifisering av effekt av overgangsordninger og annen vekst i frie inntekter</t>
  </si>
  <si>
    <t>Kolonne 9C og 9D:</t>
  </si>
  <si>
    <t>Anslag på effekt av Inntektsgarantiordningen knyttet til systemendringene i rammetilskuddet</t>
  </si>
  <si>
    <t>Kolonne 9E og 9F:</t>
  </si>
  <si>
    <t>Anslag på effekt av gradvis innfasing av endringene i formuesskatt og symmetrisk utjevning (beregnet som differansen mellom systemvirkningen og førsteårseffekten)</t>
  </si>
  <si>
    <t>Kolonne 9G og 9H:</t>
  </si>
  <si>
    <t>Illustrasjonsberegning av fordeling av en vekst i de frie inntektene på 3 392 mill. kroner, her fordelt med et likt beløp per innbygger. Inkluderer vekst knyttet til demografikostnader og annen vekst.</t>
  </si>
  <si>
    <t>Agder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</si>
</sst>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5" xfId="0" applyBorder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3" fontId="0" fillId="0" borderId="15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3" fontId="3" fillId="0" borderId="19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6BD4-BE56-462D-BD92-C02174CE1D5F}">
  <sheetPr>
    <pageSetUpPr fitToPage="1"/>
  </sheetPr>
  <dimension ref="A1:AA43"/>
  <sheetViews>
    <sheetView tabSelected="1" workbookViewId="0">
      <pane xSplit="2" ySplit="12" topLeftCell="C13" activePane="bottomRight" state="frozen"/>
      <selection pane="topRight" activeCell="D1" sqref="D1"/>
      <selection pane="bottomLeft" activeCell="A5" sqref="A5"/>
      <selection pane="bottomRight" activeCell="B14" sqref="B14:C15"/>
    </sheetView>
  </sheetViews>
  <sheetFormatPr baseColWidth="10" defaultColWidth="11.42578125" defaultRowHeight="15" x14ac:dyDescent="0.25"/>
  <cols>
    <col min="1" max="1" width="6.42578125" style="2" customWidth="1"/>
    <col min="2" max="2" width="15.5703125" style="2" customWidth="1"/>
    <col min="3" max="3" width="13.42578125" style="2" customWidth="1"/>
    <col min="4" max="5" width="12.85546875" style="2" customWidth="1"/>
    <col min="6" max="27" width="11.5703125" style="2" customWidth="1"/>
    <col min="28" max="16384" width="11.42578125" style="2"/>
  </cols>
  <sheetData>
    <row r="1" spans="1:27" ht="21" x14ac:dyDescent="0.35">
      <c r="A1" s="33" t="s">
        <v>56</v>
      </c>
    </row>
    <row r="2" spans="1:27" ht="21" x14ac:dyDescent="0.35">
      <c r="A2" s="33"/>
    </row>
    <row r="3" spans="1:27" x14ac:dyDescent="0.25">
      <c r="A3" s="34" t="s">
        <v>70</v>
      </c>
    </row>
    <row r="4" spans="1:27" x14ac:dyDescent="0.25">
      <c r="A4" s="2" t="s">
        <v>71</v>
      </c>
      <c r="C4" s="2" t="s">
        <v>72</v>
      </c>
    </row>
    <row r="5" spans="1:27" x14ac:dyDescent="0.25">
      <c r="A5" s="2" t="s">
        <v>73</v>
      </c>
      <c r="C5" s="2" t="s">
        <v>74</v>
      </c>
    </row>
    <row r="6" spans="1:27" x14ac:dyDescent="0.25">
      <c r="A6" s="2" t="s">
        <v>75</v>
      </c>
      <c r="C6" s="2" t="s">
        <v>76</v>
      </c>
    </row>
    <row r="8" spans="1:27" x14ac:dyDescent="0.25">
      <c r="A8" s="23" t="s">
        <v>57</v>
      </c>
    </row>
    <row r="9" spans="1:27" ht="16.5" customHeight="1" thickBot="1" x14ac:dyDescent="0.3">
      <c r="A9" s="1"/>
      <c r="C9" s="3"/>
      <c r="N9" s="3"/>
      <c r="O9" s="3"/>
    </row>
    <row r="10" spans="1:27" ht="62.45" customHeight="1" x14ac:dyDescent="0.25">
      <c r="A10" s="20"/>
      <c r="B10" s="22"/>
      <c r="C10" s="21" t="s">
        <v>0</v>
      </c>
      <c r="D10" s="46" t="s">
        <v>55</v>
      </c>
      <c r="E10" s="47"/>
      <c r="F10" s="46" t="s">
        <v>1</v>
      </c>
      <c r="G10" s="47"/>
      <c r="H10" s="46" t="s">
        <v>2</v>
      </c>
      <c r="I10" s="47"/>
      <c r="J10" s="46" t="s">
        <v>58</v>
      </c>
      <c r="K10" s="47"/>
      <c r="L10" s="46" t="s">
        <v>3</v>
      </c>
      <c r="M10" s="47"/>
      <c r="N10" s="46" t="s">
        <v>59</v>
      </c>
      <c r="O10" s="45"/>
      <c r="P10" s="46" t="s">
        <v>34</v>
      </c>
      <c r="Q10" s="47"/>
      <c r="R10" s="46" t="s">
        <v>4</v>
      </c>
      <c r="S10" s="45"/>
      <c r="T10" s="48" t="s">
        <v>67</v>
      </c>
      <c r="U10" s="49"/>
      <c r="V10" s="48" t="s">
        <v>68</v>
      </c>
      <c r="W10" s="49"/>
      <c r="X10" s="48" t="s">
        <v>69</v>
      </c>
      <c r="Y10" s="48"/>
      <c r="Z10" s="44" t="s">
        <v>60</v>
      </c>
      <c r="AA10" s="45"/>
    </row>
    <row r="11" spans="1:27" ht="57.75" customHeight="1" x14ac:dyDescent="0.25">
      <c r="A11" s="24"/>
      <c r="B11" s="25"/>
      <c r="C11" s="11" t="s">
        <v>5</v>
      </c>
      <c r="D11" s="10" t="s">
        <v>6</v>
      </c>
      <c r="E11" s="11" t="s">
        <v>7</v>
      </c>
      <c r="F11" s="10" t="s">
        <v>6</v>
      </c>
      <c r="G11" s="11" t="s">
        <v>7</v>
      </c>
      <c r="H11" s="10" t="s">
        <v>6</v>
      </c>
      <c r="I11" s="11" t="s">
        <v>7</v>
      </c>
      <c r="J11" s="10" t="s">
        <v>6</v>
      </c>
      <c r="K11" s="11" t="s">
        <v>7</v>
      </c>
      <c r="L11" s="10" t="s">
        <v>6</v>
      </c>
      <c r="M11" s="11" t="s">
        <v>7</v>
      </c>
      <c r="N11" s="10" t="s">
        <v>6</v>
      </c>
      <c r="O11" s="12" t="s">
        <v>7</v>
      </c>
      <c r="P11" s="10" t="s">
        <v>6</v>
      </c>
      <c r="Q11" s="11" t="s">
        <v>7</v>
      </c>
      <c r="R11" s="10" t="s">
        <v>6</v>
      </c>
      <c r="S11" s="12" t="s">
        <v>7</v>
      </c>
      <c r="T11" s="40" t="s">
        <v>6</v>
      </c>
      <c r="U11" s="41" t="s">
        <v>7</v>
      </c>
      <c r="V11" s="40" t="s">
        <v>6</v>
      </c>
      <c r="W11" s="41" t="s">
        <v>7</v>
      </c>
      <c r="X11" s="40" t="s">
        <v>6</v>
      </c>
      <c r="Y11" s="40" t="s">
        <v>7</v>
      </c>
      <c r="Z11" s="35" t="s">
        <v>6</v>
      </c>
      <c r="AA11" s="12" t="s">
        <v>7</v>
      </c>
    </row>
    <row r="12" spans="1:27" ht="19.5" customHeight="1" thickBot="1" x14ac:dyDescent="0.3">
      <c r="A12" s="26" t="s">
        <v>35</v>
      </c>
      <c r="B12" s="27" t="s">
        <v>8</v>
      </c>
      <c r="C12" s="14">
        <v>1</v>
      </c>
      <c r="D12" s="13" t="s">
        <v>36</v>
      </c>
      <c r="E12" s="14" t="s">
        <v>37</v>
      </c>
      <c r="F12" s="13" t="s">
        <v>38</v>
      </c>
      <c r="G12" s="14" t="s">
        <v>39</v>
      </c>
      <c r="H12" s="13" t="s">
        <v>40</v>
      </c>
      <c r="I12" s="14" t="s">
        <v>41</v>
      </c>
      <c r="J12" s="13" t="s">
        <v>42</v>
      </c>
      <c r="K12" s="14" t="s">
        <v>43</v>
      </c>
      <c r="L12" s="13" t="s">
        <v>44</v>
      </c>
      <c r="M12" s="14" t="s">
        <v>45</v>
      </c>
      <c r="N12" s="13" t="s">
        <v>46</v>
      </c>
      <c r="O12" s="15" t="s">
        <v>47</v>
      </c>
      <c r="P12" s="13" t="s">
        <v>48</v>
      </c>
      <c r="Q12" s="14" t="s">
        <v>49</v>
      </c>
      <c r="R12" s="13" t="s">
        <v>50</v>
      </c>
      <c r="S12" s="15" t="s">
        <v>51</v>
      </c>
      <c r="T12" s="42" t="s">
        <v>61</v>
      </c>
      <c r="U12" s="43" t="s">
        <v>62</v>
      </c>
      <c r="V12" s="42" t="s">
        <v>63</v>
      </c>
      <c r="W12" s="43" t="s">
        <v>64</v>
      </c>
      <c r="X12" s="42" t="s">
        <v>65</v>
      </c>
      <c r="Y12" s="42" t="s">
        <v>66</v>
      </c>
      <c r="Z12" s="36" t="s">
        <v>52</v>
      </c>
      <c r="AA12" s="15" t="s">
        <v>53</v>
      </c>
    </row>
    <row r="13" spans="1:27" ht="14.1" customHeight="1" x14ac:dyDescent="0.25">
      <c r="A13" s="16">
        <v>4201</v>
      </c>
      <c r="B13" s="4" t="s">
        <v>9</v>
      </c>
      <c r="C13" s="17">
        <v>6853</v>
      </c>
      <c r="D13" s="6">
        <v>534773.61586399598</v>
      </c>
      <c r="E13" s="17">
        <v>78034.965104917006</v>
      </c>
      <c r="F13" s="6">
        <v>2342.23864802753</v>
      </c>
      <c r="G13" s="17">
        <v>341.78296337772201</v>
      </c>
      <c r="H13" s="6">
        <v>-5463.2853837537996</v>
      </c>
      <c r="I13" s="17">
        <v>-797.21076663560996</v>
      </c>
      <c r="J13" s="6">
        <v>2888.6869386151102</v>
      </c>
      <c r="K13" s="17">
        <v>421.52151446302503</v>
      </c>
      <c r="L13" s="6">
        <v>-128.00573917181001</v>
      </c>
      <c r="M13" s="17">
        <v>-18.678788730747002</v>
      </c>
      <c r="N13" s="6">
        <v>-360.36553628297997</v>
      </c>
      <c r="O13" s="5">
        <v>-52.585077525606003</v>
      </c>
      <c r="P13" s="6">
        <v>2301.7910421849801</v>
      </c>
      <c r="Q13" s="17">
        <v>335.88078829490399</v>
      </c>
      <c r="R13" s="6">
        <v>1941.4255059019999</v>
      </c>
      <c r="S13" s="17">
        <v>283.29571076929699</v>
      </c>
      <c r="T13" s="6">
        <v>-751.32295746266004</v>
      </c>
      <c r="U13" s="17">
        <v>-109.63416860684001</v>
      </c>
      <c r="V13" s="6">
        <v>-1232.8677147251001</v>
      </c>
      <c r="W13" s="17">
        <v>-179.90189912813</v>
      </c>
      <c r="X13" s="6">
        <v>4215.5042001749698</v>
      </c>
      <c r="Y13" s="6">
        <v>615.13267184809104</v>
      </c>
      <c r="Z13" s="37">
        <v>4172.7390338892001</v>
      </c>
      <c r="AA13" s="5">
        <v>608.89231488241603</v>
      </c>
    </row>
    <row r="14" spans="1:27" ht="14.1" customHeight="1" x14ac:dyDescent="0.25">
      <c r="A14" s="16">
        <v>4202</v>
      </c>
      <c r="B14" s="4" t="s">
        <v>10</v>
      </c>
      <c r="C14" s="17">
        <v>24632</v>
      </c>
      <c r="D14" s="6">
        <v>1727631.46995587</v>
      </c>
      <c r="E14" s="17">
        <v>70137.685529224895</v>
      </c>
      <c r="F14" s="6">
        <v>-8624.9019203381995</v>
      </c>
      <c r="G14" s="17">
        <v>-350.15028906862</v>
      </c>
      <c r="H14" s="6">
        <v>1590.30357907138</v>
      </c>
      <c r="I14" s="17">
        <v>64.562503210107906</v>
      </c>
      <c r="J14" s="6">
        <v>9210.7583536272905</v>
      </c>
      <c r="K14" s="17">
        <v>373.93465222585598</v>
      </c>
      <c r="L14" s="6">
        <v>347.30729138914398</v>
      </c>
      <c r="M14" s="17">
        <v>14.0998413197931</v>
      </c>
      <c r="N14" s="6">
        <v>2523.46730374957</v>
      </c>
      <c r="O14" s="5">
        <v>102.446707687138</v>
      </c>
      <c r="P14" s="6">
        <v>8217.9809185287795</v>
      </c>
      <c r="Q14" s="17">
        <v>333.63027438002501</v>
      </c>
      <c r="R14" s="6">
        <v>10741.448222278401</v>
      </c>
      <c r="S14" s="17">
        <v>436.07698206716299</v>
      </c>
      <c r="T14" s="6">
        <v>-2700.5088411236002</v>
      </c>
      <c r="U14" s="17">
        <v>-109.63416860684001</v>
      </c>
      <c r="V14" s="6">
        <v>-4101.8167900273002</v>
      </c>
      <c r="W14" s="17">
        <v>-166.52390346001999</v>
      </c>
      <c r="X14" s="6">
        <v>15151.9479729622</v>
      </c>
      <c r="Y14" s="6">
        <v>615.13267184809195</v>
      </c>
      <c r="Z14" s="37">
        <v>19091.070564089601</v>
      </c>
      <c r="AA14" s="5">
        <v>775.05158184839399</v>
      </c>
    </row>
    <row r="15" spans="1:27" ht="14.1" customHeight="1" x14ac:dyDescent="0.25">
      <c r="A15" s="16">
        <v>4203</v>
      </c>
      <c r="B15" s="4" t="s">
        <v>11</v>
      </c>
      <c r="C15" s="17">
        <v>46212</v>
      </c>
      <c r="D15" s="6">
        <v>3272715.09251726</v>
      </c>
      <c r="E15" s="17">
        <v>70819.594315702794</v>
      </c>
      <c r="F15" s="6">
        <v>-27131.553720467</v>
      </c>
      <c r="G15" s="17">
        <v>-587.11057129028995</v>
      </c>
      <c r="H15" s="6">
        <v>4131.7332330320896</v>
      </c>
      <c r="I15" s="17">
        <v>89.408232342943194</v>
      </c>
      <c r="J15" s="6">
        <v>21214.099744484502</v>
      </c>
      <c r="K15" s="17">
        <v>459.06041167845001</v>
      </c>
      <c r="L15" s="6">
        <v>-181.45117497353999</v>
      </c>
      <c r="M15" s="17">
        <v>-3.9264947410529998</v>
      </c>
      <c r="N15" s="6">
        <v>-1967.1719179238</v>
      </c>
      <c r="O15" s="5">
        <v>-42.568422009949003</v>
      </c>
      <c r="P15" s="6">
        <v>15543.903175666601</v>
      </c>
      <c r="Q15" s="17">
        <v>336.36075425574802</v>
      </c>
      <c r="R15" s="6">
        <v>13576.7312577429</v>
      </c>
      <c r="S15" s="17">
        <v>293.792332245799</v>
      </c>
      <c r="T15" s="6">
        <v>3685.5851505219698</v>
      </c>
      <c r="U15" s="17">
        <v>79.753855070586994</v>
      </c>
      <c r="V15" s="6">
        <v>-7220.1765402245001</v>
      </c>
      <c r="W15" s="17">
        <v>-156.24029559908001</v>
      </c>
      <c r="X15" s="6">
        <v>28426.511031443999</v>
      </c>
      <c r="Y15" s="6">
        <v>615.13267184809195</v>
      </c>
      <c r="Z15" s="37">
        <v>38468.650899484302</v>
      </c>
      <c r="AA15" s="5">
        <v>832.43856356540095</v>
      </c>
    </row>
    <row r="16" spans="1:27" ht="14.1" customHeight="1" x14ac:dyDescent="0.25">
      <c r="A16" s="16">
        <v>4204</v>
      </c>
      <c r="B16" s="4" t="s">
        <v>12</v>
      </c>
      <c r="C16" s="17">
        <v>115736</v>
      </c>
      <c r="D16" s="6">
        <v>8162142.1445055604</v>
      </c>
      <c r="E16" s="17">
        <v>70523.796783244296</v>
      </c>
      <c r="F16" s="6">
        <v>-34567.794843276999</v>
      </c>
      <c r="G16" s="17">
        <v>-298.67798129603</v>
      </c>
      <c r="H16" s="6">
        <v>7111.7511784428698</v>
      </c>
      <c r="I16" s="17">
        <v>61.448047093755399</v>
      </c>
      <c r="J16" s="6">
        <v>43530.827775980397</v>
      </c>
      <c r="K16" s="17">
        <v>376.12175793167501</v>
      </c>
      <c r="L16" s="6">
        <v>-13898.881968489</v>
      </c>
      <c r="M16" s="17">
        <v>-120.09125914572</v>
      </c>
      <c r="N16" s="6">
        <v>2175.9021426572199</v>
      </c>
      <c r="O16" s="5">
        <v>18.800564583683698</v>
      </c>
      <c r="P16" s="6">
        <v>38994.888260626503</v>
      </c>
      <c r="Q16" s="17">
        <v>336.92963520967101</v>
      </c>
      <c r="R16" s="6">
        <v>41170.790403283703</v>
      </c>
      <c r="S16" s="17">
        <v>355.73019979335498</v>
      </c>
      <c r="T16" s="6">
        <v>-12688.620137881</v>
      </c>
      <c r="U16" s="17">
        <v>-109.63416860684001</v>
      </c>
      <c r="V16" s="6">
        <v>-16483.136873859999</v>
      </c>
      <c r="W16" s="17">
        <v>-142.42013611893</v>
      </c>
      <c r="X16" s="6">
        <v>71192.994909010697</v>
      </c>
      <c r="Y16" s="6">
        <v>615.13267184809104</v>
      </c>
      <c r="Z16" s="37">
        <v>83192.028300553095</v>
      </c>
      <c r="AA16" s="5">
        <v>718.80856691567999</v>
      </c>
    </row>
    <row r="17" spans="1:27" ht="14.1" customHeight="1" x14ac:dyDescent="0.25">
      <c r="A17" s="16">
        <v>4205</v>
      </c>
      <c r="B17" s="4" t="s">
        <v>13</v>
      </c>
      <c r="C17" s="17">
        <v>23558</v>
      </c>
      <c r="D17" s="6">
        <v>1816523.1160085299</v>
      </c>
      <c r="E17" s="17">
        <v>77108.545547522503</v>
      </c>
      <c r="F17" s="6">
        <v>-12464.525072982</v>
      </c>
      <c r="G17" s="17">
        <v>-529.09945975814003</v>
      </c>
      <c r="H17" s="6">
        <v>-3294.7208624649002</v>
      </c>
      <c r="I17" s="17">
        <v>-139.85571196472</v>
      </c>
      <c r="J17" s="6">
        <v>11166.758663364</v>
      </c>
      <c r="K17" s="17">
        <v>474.01131943985001</v>
      </c>
      <c r="L17" s="6">
        <v>-960.95622118412996</v>
      </c>
      <c r="M17" s="17">
        <v>-40.791078240264</v>
      </c>
      <c r="N17" s="6">
        <v>-5553.4434932674003</v>
      </c>
      <c r="O17" s="5">
        <v>-235.73493052328001</v>
      </c>
      <c r="P17" s="6">
        <v>7580.4354969531796</v>
      </c>
      <c r="Q17" s="17">
        <v>321.77754889859801</v>
      </c>
      <c r="R17" s="6">
        <v>2026.9920036858</v>
      </c>
      <c r="S17" s="17">
        <v>86.042618375320302</v>
      </c>
      <c r="T17" s="6">
        <v>512.21555227854606</v>
      </c>
      <c r="U17" s="17">
        <v>21.742743538439001</v>
      </c>
      <c r="V17" s="6">
        <v>-3950.6814337740002</v>
      </c>
      <c r="W17" s="17">
        <v>-167.70020518608999</v>
      </c>
      <c r="X17" s="6">
        <v>14491.2954833973</v>
      </c>
      <c r="Y17" s="6">
        <v>615.13267184809195</v>
      </c>
      <c r="Z17" s="37">
        <v>13079.8216055877</v>
      </c>
      <c r="AA17" s="5">
        <v>555.21782857575704</v>
      </c>
    </row>
    <row r="18" spans="1:27" ht="14.1" customHeight="1" x14ac:dyDescent="0.25">
      <c r="A18" s="16">
        <v>4206</v>
      </c>
      <c r="B18" s="4" t="s">
        <v>14</v>
      </c>
      <c r="C18" s="17">
        <v>9919</v>
      </c>
      <c r="D18" s="6">
        <v>757010.97478568496</v>
      </c>
      <c r="E18" s="17">
        <v>76319.283676346895</v>
      </c>
      <c r="F18" s="6">
        <v>-99.421126809753005</v>
      </c>
      <c r="G18" s="17">
        <v>-10.023301422497999</v>
      </c>
      <c r="H18" s="6">
        <v>886.84025660965403</v>
      </c>
      <c r="I18" s="17">
        <v>89.408232342943194</v>
      </c>
      <c r="J18" s="6">
        <v>4800.7217450892203</v>
      </c>
      <c r="K18" s="17">
        <v>483.99251387127902</v>
      </c>
      <c r="L18" s="6">
        <v>-1468.6075458053001</v>
      </c>
      <c r="M18" s="17">
        <v>-148.06004091190999</v>
      </c>
      <c r="N18" s="6">
        <v>4119.5333290838398</v>
      </c>
      <c r="O18" s="5">
        <v>415.31740387981102</v>
      </c>
      <c r="P18" s="6">
        <v>3121.1766658297302</v>
      </c>
      <c r="Q18" s="17">
        <v>314.66646494906098</v>
      </c>
      <c r="R18" s="6">
        <v>7240.70999491357</v>
      </c>
      <c r="S18" s="17">
        <v>729.98386882887098</v>
      </c>
      <c r="T18" s="6">
        <v>-1087.4613184112</v>
      </c>
      <c r="U18" s="17">
        <v>-109.63416860684001</v>
      </c>
      <c r="V18" s="6">
        <v>-1601.1110893692</v>
      </c>
      <c r="W18" s="17">
        <v>-161.41859959363001</v>
      </c>
      <c r="X18" s="6">
        <v>6101.5009720612197</v>
      </c>
      <c r="Y18" s="6">
        <v>615.13267184809104</v>
      </c>
      <c r="Z18" s="37">
        <v>10653.6385591943</v>
      </c>
      <c r="AA18" s="5">
        <v>1074.0637724764899</v>
      </c>
    </row>
    <row r="19" spans="1:27" ht="14.1" customHeight="1" x14ac:dyDescent="0.25">
      <c r="A19" s="16">
        <v>4207</v>
      </c>
      <c r="B19" s="4" t="s">
        <v>15</v>
      </c>
      <c r="C19" s="17">
        <v>9282</v>
      </c>
      <c r="D19" s="6">
        <v>760954.92640876095</v>
      </c>
      <c r="E19" s="17">
        <v>81981.784788705103</v>
      </c>
      <c r="F19" s="6">
        <v>-2737.3951152054001</v>
      </c>
      <c r="G19" s="17">
        <v>-294.91436276721998</v>
      </c>
      <c r="H19" s="6">
        <v>-4444.1127873927999</v>
      </c>
      <c r="I19" s="17">
        <v>-478.78827703003998</v>
      </c>
      <c r="J19" s="6">
        <v>3991.6578770926599</v>
      </c>
      <c r="K19" s="17">
        <v>430.04286544846599</v>
      </c>
      <c r="L19" s="6">
        <v>2422.1945579456101</v>
      </c>
      <c r="M19" s="17">
        <v>260.95610406653901</v>
      </c>
      <c r="N19" s="6">
        <v>-767.65546755988998</v>
      </c>
      <c r="O19" s="5">
        <v>-82.703670282255004</v>
      </c>
      <c r="P19" s="6">
        <v>2511.3496479802302</v>
      </c>
      <c r="Q19" s="17">
        <v>270.561263518663</v>
      </c>
      <c r="R19" s="6">
        <v>1743.69418042035</v>
      </c>
      <c r="S19" s="17">
        <v>187.857593236409</v>
      </c>
      <c r="T19" s="6">
        <v>2583.1100752540801</v>
      </c>
      <c r="U19" s="17">
        <v>278.29240198815802</v>
      </c>
      <c r="V19" s="6">
        <v>-1387.5006972727001</v>
      </c>
      <c r="W19" s="17">
        <v>-149.48294519205999</v>
      </c>
      <c r="X19" s="6">
        <v>5709.6614600939902</v>
      </c>
      <c r="Y19" s="6">
        <v>615.13267184809104</v>
      </c>
      <c r="Z19" s="37">
        <v>8648.9650184957609</v>
      </c>
      <c r="AA19" s="5">
        <v>931.79972188060299</v>
      </c>
    </row>
    <row r="20" spans="1:27" ht="14.1" customHeight="1" x14ac:dyDescent="0.25">
      <c r="A20" s="16">
        <v>4211</v>
      </c>
      <c r="B20" s="4" t="s">
        <v>16</v>
      </c>
      <c r="C20" s="17">
        <v>2427</v>
      </c>
      <c r="D20" s="6">
        <v>202298.75973999401</v>
      </c>
      <c r="E20" s="17">
        <v>83353.423873092004</v>
      </c>
      <c r="F20" s="6">
        <v>4426.4748443683102</v>
      </c>
      <c r="G20" s="17">
        <v>1823.8462481946101</v>
      </c>
      <c r="H20" s="6">
        <v>-434.00622010367999</v>
      </c>
      <c r="I20" s="17">
        <v>-178.82415331837001</v>
      </c>
      <c r="J20" s="6">
        <v>1713.1746602886999</v>
      </c>
      <c r="K20" s="17">
        <v>705.88160704107895</v>
      </c>
      <c r="L20" s="6">
        <v>979.14772374769404</v>
      </c>
      <c r="M20" s="17">
        <v>403.43952358784298</v>
      </c>
      <c r="N20" s="6">
        <v>6684.7910083010302</v>
      </c>
      <c r="O20" s="5">
        <v>2754.3432255051598</v>
      </c>
      <c r="P20" s="6">
        <v>834.61951766086099</v>
      </c>
      <c r="Q20" s="17">
        <v>343.889376868917</v>
      </c>
      <c r="R20" s="6">
        <v>7519.41052596189</v>
      </c>
      <c r="S20" s="17">
        <v>3098.2326023740802</v>
      </c>
      <c r="T20" s="6">
        <v>-266.08212720879999</v>
      </c>
      <c r="U20" s="17">
        <v>-109.63416860684001</v>
      </c>
      <c r="V20" s="6">
        <v>-613.90854723869995</v>
      </c>
      <c r="W20" s="17">
        <v>-252.94954562781001</v>
      </c>
      <c r="X20" s="6">
        <v>1492.9269945753199</v>
      </c>
      <c r="Y20" s="6">
        <v>615.13267184809195</v>
      </c>
      <c r="Z20" s="37">
        <v>8132.3468460897202</v>
      </c>
      <c r="AA20" s="5">
        <v>3350.7815599875198</v>
      </c>
    </row>
    <row r="21" spans="1:27" ht="14.1" customHeight="1" x14ac:dyDescent="0.25">
      <c r="A21" s="16">
        <v>4212</v>
      </c>
      <c r="B21" s="4" t="s">
        <v>17</v>
      </c>
      <c r="C21" s="17">
        <v>2181</v>
      </c>
      <c r="D21" s="6">
        <v>183625.48764886899</v>
      </c>
      <c r="E21" s="17">
        <v>84193.254309430995</v>
      </c>
      <c r="F21" s="6">
        <v>4464.1959475051699</v>
      </c>
      <c r="G21" s="17">
        <v>2046.857380791</v>
      </c>
      <c r="H21" s="6">
        <v>194.99935473995899</v>
      </c>
      <c r="I21" s="17">
        <v>89.408232342942995</v>
      </c>
      <c r="J21" s="6">
        <v>1363.3683773635</v>
      </c>
      <c r="K21" s="17">
        <v>625.11158980444702</v>
      </c>
      <c r="L21" s="6">
        <v>-213.25020787893999</v>
      </c>
      <c r="M21" s="17">
        <v>-97.776344740460004</v>
      </c>
      <c r="N21" s="6">
        <v>5809.3134717296798</v>
      </c>
      <c r="O21" s="5">
        <v>2663.6008581979299</v>
      </c>
      <c r="P21" s="6">
        <v>736.49676197104304</v>
      </c>
      <c r="Q21" s="17">
        <v>337.687648771684</v>
      </c>
      <c r="R21" s="6">
        <v>6545.8102337007203</v>
      </c>
      <c r="S21" s="17">
        <v>3001.2885069696099</v>
      </c>
      <c r="T21" s="6">
        <v>-239.11212173151</v>
      </c>
      <c r="U21" s="17">
        <v>-109.63416860684001</v>
      </c>
      <c r="V21" s="6">
        <v>-500.89880590349998</v>
      </c>
      <c r="W21" s="17">
        <v>-229.66474365131</v>
      </c>
      <c r="X21" s="6">
        <v>1341.60435730069</v>
      </c>
      <c r="Y21" s="6">
        <v>615.13267184809195</v>
      </c>
      <c r="Z21" s="37">
        <v>7147.4036633664</v>
      </c>
      <c r="AA21" s="5">
        <v>3277.1222665595601</v>
      </c>
    </row>
    <row r="22" spans="1:27" ht="14.1" customHeight="1" x14ac:dyDescent="0.25">
      <c r="A22" s="16">
        <v>4213</v>
      </c>
      <c r="B22" s="4" t="s">
        <v>18</v>
      </c>
      <c r="C22" s="17">
        <v>6231</v>
      </c>
      <c r="D22" s="6">
        <v>494972.09087029699</v>
      </c>
      <c r="E22" s="17">
        <v>79437.023089439404</v>
      </c>
      <c r="F22" s="6">
        <v>2129.5230543524999</v>
      </c>
      <c r="G22" s="17">
        <v>341.762647143717</v>
      </c>
      <c r="H22" s="6">
        <v>-3167.8973042711</v>
      </c>
      <c r="I22" s="17">
        <v>-508.40913244602001</v>
      </c>
      <c r="J22" s="6">
        <v>2832.2636922495999</v>
      </c>
      <c r="K22" s="17">
        <v>454.54400453371898</v>
      </c>
      <c r="L22" s="6">
        <v>704.09582527553903</v>
      </c>
      <c r="M22" s="17">
        <v>112.99884854365899</v>
      </c>
      <c r="N22" s="6">
        <v>2497.9852676065202</v>
      </c>
      <c r="O22" s="5">
        <v>400.89636777508002</v>
      </c>
      <c r="P22" s="6">
        <v>2108.9977424897902</v>
      </c>
      <c r="Q22" s="17">
        <v>338.468583291573</v>
      </c>
      <c r="R22" s="6">
        <v>4606.98301009631</v>
      </c>
      <c r="S22" s="17">
        <v>739.36495106665302</v>
      </c>
      <c r="T22" s="6">
        <v>-683.13050458920998</v>
      </c>
      <c r="U22" s="17">
        <v>-109.63416860684001</v>
      </c>
      <c r="V22" s="6">
        <v>-918.31273302960005</v>
      </c>
      <c r="W22" s="17">
        <v>-147.37806660722001</v>
      </c>
      <c r="X22" s="6">
        <v>3832.8916782854599</v>
      </c>
      <c r="Y22" s="6">
        <v>615.13267184809195</v>
      </c>
      <c r="Z22" s="37">
        <v>6838.4314507629597</v>
      </c>
      <c r="AA22" s="5">
        <v>1097.4853877006799</v>
      </c>
    </row>
    <row r="23" spans="1:27" ht="14.1" customHeight="1" x14ac:dyDescent="0.25">
      <c r="A23" s="16">
        <v>4214</v>
      </c>
      <c r="B23" s="4" t="s">
        <v>19</v>
      </c>
      <c r="C23" s="17">
        <v>6231</v>
      </c>
      <c r="D23" s="6">
        <v>473709.21925694798</v>
      </c>
      <c r="E23" s="17">
        <v>76024.589834207698</v>
      </c>
      <c r="F23" s="6">
        <v>7865.1752058305501</v>
      </c>
      <c r="G23" s="17">
        <v>1262.2653195041801</v>
      </c>
      <c r="H23" s="6">
        <v>557.10269572887898</v>
      </c>
      <c r="I23" s="17">
        <v>89.408232342943194</v>
      </c>
      <c r="J23" s="6">
        <v>3667.3600847892199</v>
      </c>
      <c r="K23" s="17">
        <v>588.56685681098099</v>
      </c>
      <c r="L23" s="6">
        <v>1281.95135451289</v>
      </c>
      <c r="M23" s="17">
        <v>205.73765920604899</v>
      </c>
      <c r="N23" s="6">
        <v>13371.589340861499</v>
      </c>
      <c r="O23" s="5">
        <v>2145.97806786415</v>
      </c>
      <c r="P23" s="6">
        <v>1718.0407411508099</v>
      </c>
      <c r="Q23" s="17">
        <v>275.72472173821302</v>
      </c>
      <c r="R23" s="6">
        <v>15089.6300820124</v>
      </c>
      <c r="S23" s="17">
        <v>2421.7027896023701</v>
      </c>
      <c r="T23" s="6">
        <v>-683.13050458920998</v>
      </c>
      <c r="U23" s="17">
        <v>-109.63416860684001</v>
      </c>
      <c r="V23" s="6">
        <v>-1393.8648925292</v>
      </c>
      <c r="W23" s="17">
        <v>-223.69842601977999</v>
      </c>
      <c r="X23" s="6">
        <v>3832.8916782854599</v>
      </c>
      <c r="Y23" s="6">
        <v>615.13267184809195</v>
      </c>
      <c r="Z23" s="37">
        <v>16845.526363179401</v>
      </c>
      <c r="AA23" s="5">
        <v>2703.5028668238501</v>
      </c>
    </row>
    <row r="24" spans="1:27" ht="14.1" customHeight="1" x14ac:dyDescent="0.25">
      <c r="A24" s="16">
        <v>4215</v>
      </c>
      <c r="B24" s="4" t="s">
        <v>20</v>
      </c>
      <c r="C24" s="17">
        <v>11471</v>
      </c>
      <c r="D24" s="6">
        <v>822369.58337899996</v>
      </c>
      <c r="E24" s="17">
        <v>71691.185021270998</v>
      </c>
      <c r="F24" s="6">
        <v>481.83409991442699</v>
      </c>
      <c r="G24" s="17">
        <v>42.004541880779897</v>
      </c>
      <c r="H24" s="6">
        <v>1025.6018332059</v>
      </c>
      <c r="I24" s="17">
        <v>89.408232342943194</v>
      </c>
      <c r="J24" s="6">
        <v>3977.88449680241</v>
      </c>
      <c r="K24" s="17">
        <v>346.77748206803301</v>
      </c>
      <c r="L24" s="6">
        <v>1065.3740785330001</v>
      </c>
      <c r="M24" s="17">
        <v>92.875431830965098</v>
      </c>
      <c r="N24" s="6">
        <v>6550.6945084557401</v>
      </c>
      <c r="O24" s="5">
        <v>571.06568812272099</v>
      </c>
      <c r="P24" s="6">
        <v>3774.87218817846</v>
      </c>
      <c r="Q24" s="17">
        <v>329.07960841935898</v>
      </c>
      <c r="R24" s="6">
        <v>10325.5666966342</v>
      </c>
      <c r="S24" s="17">
        <v>900.14529654208002</v>
      </c>
      <c r="T24" s="6">
        <v>-1257.613548089</v>
      </c>
      <c r="U24" s="17">
        <v>-109.63416860684001</v>
      </c>
      <c r="V24" s="6">
        <v>-1648.6213705724001</v>
      </c>
      <c r="W24" s="17">
        <v>-143.72080643121001</v>
      </c>
      <c r="X24" s="6">
        <v>7056.1868787694602</v>
      </c>
      <c r="Y24" s="6">
        <v>615.13267184809104</v>
      </c>
      <c r="Z24" s="37">
        <v>14475.518656742201</v>
      </c>
      <c r="AA24" s="5">
        <v>1261.9229933521201</v>
      </c>
    </row>
    <row r="25" spans="1:27" ht="14.1" customHeight="1" x14ac:dyDescent="0.25">
      <c r="A25" s="16">
        <v>4216</v>
      </c>
      <c r="B25" s="4" t="s">
        <v>21</v>
      </c>
      <c r="C25" s="17">
        <v>5438</v>
      </c>
      <c r="D25" s="6">
        <v>423912.75248047401</v>
      </c>
      <c r="E25" s="17">
        <v>77953.797808104806</v>
      </c>
      <c r="F25" s="6">
        <v>4085.2654046340599</v>
      </c>
      <c r="G25" s="17">
        <v>751.24409794668202</v>
      </c>
      <c r="H25" s="6">
        <v>486.20196748092502</v>
      </c>
      <c r="I25" s="17">
        <v>89.408232342943194</v>
      </c>
      <c r="J25" s="6">
        <v>3394.1649486272099</v>
      </c>
      <c r="K25" s="17">
        <v>624.15684969238805</v>
      </c>
      <c r="L25" s="6">
        <v>-1462.0680478228001</v>
      </c>
      <c r="M25" s="17">
        <v>-268.86135487732003</v>
      </c>
      <c r="N25" s="6">
        <v>6503.5642729193396</v>
      </c>
      <c r="O25" s="5">
        <v>1195.9478251047001</v>
      </c>
      <c r="P25" s="6">
        <v>1740.21648045853</v>
      </c>
      <c r="Q25" s="17">
        <v>320.01038625570499</v>
      </c>
      <c r="R25" s="6">
        <v>8243.7807533778705</v>
      </c>
      <c r="S25" s="17">
        <v>1515.9582113603999</v>
      </c>
      <c r="T25" s="6">
        <v>-596.19060888397996</v>
      </c>
      <c r="U25" s="17">
        <v>-109.63416860684001</v>
      </c>
      <c r="V25" s="6">
        <v>-1264.9800468172</v>
      </c>
      <c r="W25" s="17">
        <v>-232.61861839228001</v>
      </c>
      <c r="X25" s="6">
        <v>3345.09146950992</v>
      </c>
      <c r="Y25" s="6">
        <v>615.13267184809195</v>
      </c>
      <c r="Z25" s="37">
        <v>9727.7015671865993</v>
      </c>
      <c r="AA25" s="5">
        <v>1788.83809620938</v>
      </c>
    </row>
    <row r="26" spans="1:27" ht="14.1" customHeight="1" x14ac:dyDescent="0.25">
      <c r="A26" s="16">
        <v>4217</v>
      </c>
      <c r="B26" s="4" t="s">
        <v>22</v>
      </c>
      <c r="C26" s="17">
        <v>1784</v>
      </c>
      <c r="D26" s="6">
        <v>192350.99983007999</v>
      </c>
      <c r="E26" s="17">
        <v>107820.067169328</v>
      </c>
      <c r="F26" s="6">
        <v>-3223.5901868103001</v>
      </c>
      <c r="G26" s="17">
        <v>-1806.9451719788999</v>
      </c>
      <c r="H26" s="6">
        <v>1464.50428649981</v>
      </c>
      <c r="I26" s="17">
        <v>820.91047449540997</v>
      </c>
      <c r="J26" s="6">
        <v>1014.73294493071</v>
      </c>
      <c r="K26" s="17">
        <v>568.79649379524403</v>
      </c>
      <c r="L26" s="6">
        <v>771.99033477450098</v>
      </c>
      <c r="M26" s="17">
        <v>432.73000828167102</v>
      </c>
      <c r="N26" s="6">
        <v>27.637379394706699</v>
      </c>
      <c r="O26" s="5">
        <v>15.491804593445501</v>
      </c>
      <c r="P26" s="6">
        <v>185.92347530976301</v>
      </c>
      <c r="Q26" s="17">
        <v>104.21719468036</v>
      </c>
      <c r="R26" s="6">
        <v>213.56085470446999</v>
      </c>
      <c r="S26" s="17">
        <v>119.708999273806</v>
      </c>
      <c r="T26" s="6">
        <v>1013.46580507437</v>
      </c>
      <c r="U26" s="17">
        <v>568.08621360670998</v>
      </c>
      <c r="V26" s="6">
        <v>-364.53406934071</v>
      </c>
      <c r="W26" s="17">
        <v>-204.33524066184</v>
      </c>
      <c r="X26" s="6">
        <v>1097.3966865770001</v>
      </c>
      <c r="Y26" s="6">
        <v>615.13267184809195</v>
      </c>
      <c r="Z26" s="37">
        <v>1959.8892770151199</v>
      </c>
      <c r="AA26" s="5">
        <v>1098.5926440667699</v>
      </c>
    </row>
    <row r="27" spans="1:27" ht="14.1" customHeight="1" x14ac:dyDescent="0.25">
      <c r="A27" s="16">
        <v>4218</v>
      </c>
      <c r="B27" s="4" t="s">
        <v>23</v>
      </c>
      <c r="C27" s="17">
        <v>1354</v>
      </c>
      <c r="D27" s="6">
        <v>142172.906700786</v>
      </c>
      <c r="E27" s="17">
        <v>105002.146750949</v>
      </c>
      <c r="F27" s="6">
        <v>3199.5904654647502</v>
      </c>
      <c r="G27" s="17">
        <v>2363.0653363846</v>
      </c>
      <c r="H27" s="6">
        <v>2732.05874659235</v>
      </c>
      <c r="I27" s="17">
        <v>2017.7686459323099</v>
      </c>
      <c r="J27" s="6">
        <v>776.75069229226199</v>
      </c>
      <c r="K27" s="17">
        <v>573.67111690713602</v>
      </c>
      <c r="L27" s="6">
        <v>-422.34851705865998</v>
      </c>
      <c r="M27" s="17">
        <v>-311.92652663120998</v>
      </c>
      <c r="N27" s="6">
        <v>6286.0513872907004</v>
      </c>
      <c r="O27" s="5">
        <v>4642.5785725928299</v>
      </c>
      <c r="P27" s="6">
        <v>54.924118799779798</v>
      </c>
      <c r="Q27" s="17">
        <v>40.5643418019053</v>
      </c>
      <c r="R27" s="6">
        <v>6340.9755060904799</v>
      </c>
      <c r="S27" s="17">
        <v>4683.1429143947398</v>
      </c>
      <c r="T27" s="6">
        <v>-148.44466429366</v>
      </c>
      <c r="U27" s="17">
        <v>-109.63416860684001</v>
      </c>
      <c r="V27" s="6">
        <v>-261.20508083226002</v>
      </c>
      <c r="W27" s="17">
        <v>-192.91364906371001</v>
      </c>
      <c r="X27" s="6">
        <v>832.88963768231599</v>
      </c>
      <c r="Y27" s="6">
        <v>615.13267184809195</v>
      </c>
      <c r="Z27" s="37">
        <v>6764.2153986468702</v>
      </c>
      <c r="AA27" s="5">
        <v>4995.7277685722802</v>
      </c>
    </row>
    <row r="28" spans="1:27" ht="14.1" customHeight="1" x14ac:dyDescent="0.25">
      <c r="A28" s="16">
        <v>4219</v>
      </c>
      <c r="B28" s="4" t="s">
        <v>24</v>
      </c>
      <c r="C28" s="17">
        <v>3959</v>
      </c>
      <c r="D28" s="6">
        <v>303445.026088182</v>
      </c>
      <c r="E28" s="17">
        <v>76646.887114974103</v>
      </c>
      <c r="F28" s="6">
        <v>4050.3296935923699</v>
      </c>
      <c r="G28" s="17">
        <v>1023.06887941207</v>
      </c>
      <c r="H28" s="6">
        <v>-1430.0328081543</v>
      </c>
      <c r="I28" s="17">
        <v>-361.21061079926</v>
      </c>
      <c r="J28" s="6">
        <v>2074.36093160883</v>
      </c>
      <c r="K28" s="17">
        <v>523.96083142430598</v>
      </c>
      <c r="L28" s="6">
        <v>144.93591420136499</v>
      </c>
      <c r="M28" s="17">
        <v>36.609223086982801</v>
      </c>
      <c r="N28" s="6">
        <v>4839.5937312482702</v>
      </c>
      <c r="O28" s="5">
        <v>1222.42832312409</v>
      </c>
      <c r="P28" s="6">
        <v>1183.2281438661801</v>
      </c>
      <c r="Q28" s="17">
        <v>298.870458162712</v>
      </c>
      <c r="R28" s="6">
        <v>6022.8218751144504</v>
      </c>
      <c r="S28" s="17">
        <v>1521.2987812868</v>
      </c>
      <c r="T28" s="6">
        <v>-434.04167351447001</v>
      </c>
      <c r="U28" s="17">
        <v>-109.63416860684001</v>
      </c>
      <c r="V28" s="6">
        <v>-708.42639585883001</v>
      </c>
      <c r="W28" s="17">
        <v>-178.94074156575999</v>
      </c>
      <c r="X28" s="6">
        <v>2435.3102478465898</v>
      </c>
      <c r="Y28" s="6">
        <v>615.13267184809195</v>
      </c>
      <c r="Z28" s="37">
        <v>7315.6640535877405</v>
      </c>
      <c r="AA28" s="5">
        <v>1847.8565429623</v>
      </c>
    </row>
    <row r="29" spans="1:27" ht="14.1" customHeight="1" x14ac:dyDescent="0.25">
      <c r="A29" s="16">
        <v>4220</v>
      </c>
      <c r="B29" s="4" t="s">
        <v>25</v>
      </c>
      <c r="C29" s="17">
        <v>1162</v>
      </c>
      <c r="D29" s="6">
        <v>132016.28514417101</v>
      </c>
      <c r="E29" s="17">
        <v>113611.260881386</v>
      </c>
      <c r="F29" s="6">
        <v>2.15038663499337</v>
      </c>
      <c r="G29" s="17">
        <v>1.85059090791168</v>
      </c>
      <c r="H29" s="6">
        <v>103.8923659825</v>
      </c>
      <c r="I29" s="17">
        <v>89.408232342943293</v>
      </c>
      <c r="J29" s="6">
        <v>697.11440904417395</v>
      </c>
      <c r="K29" s="17">
        <v>599.92634169033897</v>
      </c>
      <c r="L29" s="6">
        <v>0</v>
      </c>
      <c r="M29" s="17">
        <v>0</v>
      </c>
      <c r="N29" s="6">
        <v>803.15716166166806</v>
      </c>
      <c r="O29" s="5">
        <v>691.18516494119399</v>
      </c>
      <c r="P29" s="6">
        <v>34.08</v>
      </c>
      <c r="Q29" s="17">
        <v>29.328743545611001</v>
      </c>
      <c r="R29" s="6">
        <v>837.23716166166798</v>
      </c>
      <c r="S29" s="17">
        <v>720.51390848680501</v>
      </c>
      <c r="T29" s="6">
        <v>-127.39490392115</v>
      </c>
      <c r="U29" s="17">
        <v>-109.63416860684001</v>
      </c>
      <c r="V29" s="6">
        <v>-278.50638265417001</v>
      </c>
      <c r="W29" s="17">
        <v>-239.67847044249001</v>
      </c>
      <c r="X29" s="6">
        <v>714.78416468748196</v>
      </c>
      <c r="Y29" s="6">
        <v>615.13267184809195</v>
      </c>
      <c r="Z29" s="37">
        <v>1146.1200397738301</v>
      </c>
      <c r="AA29" s="5">
        <v>986.33394128556802</v>
      </c>
    </row>
    <row r="30" spans="1:27" ht="14.1" customHeight="1" x14ac:dyDescent="0.25">
      <c r="A30" s="16">
        <v>4221</v>
      </c>
      <c r="B30" s="4" t="s">
        <v>26</v>
      </c>
      <c r="C30" s="17">
        <v>1201</v>
      </c>
      <c r="D30" s="6">
        <v>157333.67689778301</v>
      </c>
      <c r="E30" s="17">
        <v>131002.228890743</v>
      </c>
      <c r="F30" s="6">
        <v>1059.1946541974601</v>
      </c>
      <c r="G30" s="17">
        <v>881.92727243751801</v>
      </c>
      <c r="H30" s="6">
        <v>107.379287043875</v>
      </c>
      <c r="I30" s="17">
        <v>89.408232342943194</v>
      </c>
      <c r="J30" s="6">
        <v>804.88304019191196</v>
      </c>
      <c r="K30" s="17">
        <v>670.17738567186598</v>
      </c>
      <c r="L30" s="6">
        <v>-16.429461604735</v>
      </c>
      <c r="M30" s="17">
        <v>-13.679818155483</v>
      </c>
      <c r="N30" s="6">
        <v>1955.0275198285101</v>
      </c>
      <c r="O30" s="5">
        <v>1627.8330722968401</v>
      </c>
      <c r="P30" s="6">
        <v>35.4</v>
      </c>
      <c r="Q30" s="17">
        <v>29.475437135720199</v>
      </c>
      <c r="R30" s="6">
        <v>1990.42751982851</v>
      </c>
      <c r="S30" s="17">
        <v>1657.30850943256</v>
      </c>
      <c r="T30" s="6">
        <v>-131.67063649681</v>
      </c>
      <c r="U30" s="17">
        <v>-109.63416860684001</v>
      </c>
      <c r="V30" s="6">
        <v>183.71432767808901</v>
      </c>
      <c r="W30" s="17">
        <v>152.96779989849199</v>
      </c>
      <c r="X30" s="6">
        <v>738.77433888955795</v>
      </c>
      <c r="Y30" s="6">
        <v>615.13267184809195</v>
      </c>
      <c r="Z30" s="37">
        <v>2781.2455498993399</v>
      </c>
      <c r="AA30" s="5">
        <v>2315.7748125723101</v>
      </c>
    </row>
    <row r="31" spans="1:27" ht="14.1" customHeight="1" x14ac:dyDescent="0.25">
      <c r="A31" s="16">
        <v>4222</v>
      </c>
      <c r="B31" s="4" t="s">
        <v>27</v>
      </c>
      <c r="C31" s="17">
        <v>1007</v>
      </c>
      <c r="D31" s="6">
        <v>191208.615089439</v>
      </c>
      <c r="E31" s="17">
        <v>189879.45887729799</v>
      </c>
      <c r="F31" s="6">
        <v>2236.8233866583901</v>
      </c>
      <c r="G31" s="17">
        <v>2221.2744654005901</v>
      </c>
      <c r="H31" s="6">
        <v>90.034089969343796</v>
      </c>
      <c r="I31" s="17">
        <v>89.408232342943194</v>
      </c>
      <c r="J31" s="6">
        <v>-1735.5765156499999</v>
      </c>
      <c r="K31" s="17">
        <v>-1723.5119321251</v>
      </c>
      <c r="L31" s="6">
        <v>153.26217228626601</v>
      </c>
      <c r="M31" s="17">
        <v>152.19679472320399</v>
      </c>
      <c r="N31" s="6">
        <v>744.54313326400199</v>
      </c>
      <c r="O31" s="5">
        <v>739.36756034161101</v>
      </c>
      <c r="P31" s="6">
        <v>29.85</v>
      </c>
      <c r="Q31" s="17">
        <v>29.642502482621701</v>
      </c>
      <c r="R31" s="6">
        <v>774.39313326400202</v>
      </c>
      <c r="S31" s="17">
        <v>769.01006282423202</v>
      </c>
      <c r="T31" s="6">
        <v>-110.40160778709</v>
      </c>
      <c r="U31" s="17">
        <v>-109.63416860684001</v>
      </c>
      <c r="V31" s="6">
        <v>1153.1751202299999</v>
      </c>
      <c r="W31" s="17">
        <v>1145.15900717974</v>
      </c>
      <c r="X31" s="6">
        <v>619.438600551028</v>
      </c>
      <c r="Y31" s="6">
        <v>615.13267184809195</v>
      </c>
      <c r="Z31" s="37">
        <v>2436.6052462579401</v>
      </c>
      <c r="AA31" s="5">
        <v>2419.66757324523</v>
      </c>
    </row>
    <row r="32" spans="1:27" ht="14.1" customHeight="1" x14ac:dyDescent="0.25">
      <c r="A32" s="16">
        <v>4223</v>
      </c>
      <c r="B32" s="4" t="s">
        <v>28</v>
      </c>
      <c r="C32" s="17">
        <v>15391</v>
      </c>
      <c r="D32" s="6">
        <v>1142318.9123869101</v>
      </c>
      <c r="E32" s="17">
        <v>74219.928035014804</v>
      </c>
      <c r="F32" s="6">
        <v>5162.6625892270304</v>
      </c>
      <c r="G32" s="17">
        <v>335.43386324650999</v>
      </c>
      <c r="H32" s="6">
        <v>1376.0821039902401</v>
      </c>
      <c r="I32" s="17">
        <v>89.408232342943194</v>
      </c>
      <c r="J32" s="6">
        <v>9545.6469904801397</v>
      </c>
      <c r="K32" s="17">
        <v>620.20966736925095</v>
      </c>
      <c r="L32" s="6">
        <v>-2351.8495129407002</v>
      </c>
      <c r="M32" s="17">
        <v>-152.80680351768001</v>
      </c>
      <c r="N32" s="6">
        <v>13732.5421707567</v>
      </c>
      <c r="O32" s="5">
        <v>892.24495944102</v>
      </c>
      <c r="P32" s="6">
        <v>4473.66045229886</v>
      </c>
      <c r="Q32" s="17">
        <v>290.66730246890103</v>
      </c>
      <c r="R32" s="6">
        <v>18206.2026230556</v>
      </c>
      <c r="S32" s="17">
        <v>1182.9122619099201</v>
      </c>
      <c r="T32" s="6">
        <v>-1687.3794890278</v>
      </c>
      <c r="U32" s="17">
        <v>-109.63416860684001</v>
      </c>
      <c r="V32" s="6">
        <v>-3528.9262325001</v>
      </c>
      <c r="W32" s="17">
        <v>-229.28505181601</v>
      </c>
      <c r="X32" s="6">
        <v>9467.5069524139799</v>
      </c>
      <c r="Y32" s="6">
        <v>615.13267184809195</v>
      </c>
      <c r="Z32" s="37">
        <v>22457.4038539416</v>
      </c>
      <c r="AA32" s="5">
        <v>1459.1257133351701</v>
      </c>
    </row>
    <row r="33" spans="1:27" ht="14.1" customHeight="1" x14ac:dyDescent="0.25">
      <c r="A33" s="16">
        <v>4224</v>
      </c>
      <c r="B33" s="4" t="s">
        <v>29</v>
      </c>
      <c r="C33" s="17">
        <v>910</v>
      </c>
      <c r="D33" s="6">
        <v>129429.33162050899</v>
      </c>
      <c r="E33" s="17">
        <v>142230.03474781199</v>
      </c>
      <c r="F33" s="6">
        <v>1429.5178228808199</v>
      </c>
      <c r="G33" s="17">
        <v>1570.89870646244</v>
      </c>
      <c r="H33" s="6">
        <v>81.361491432078296</v>
      </c>
      <c r="I33" s="17">
        <v>89.408232342943194</v>
      </c>
      <c r="J33" s="6">
        <v>650.76962333469396</v>
      </c>
      <c r="K33" s="17">
        <v>715.13145421394995</v>
      </c>
      <c r="L33" s="6">
        <v>0</v>
      </c>
      <c r="M33" s="17">
        <v>0</v>
      </c>
      <c r="N33" s="6">
        <v>2161.6489376475902</v>
      </c>
      <c r="O33" s="5">
        <v>2375.4383930193299</v>
      </c>
      <c r="P33" s="6">
        <v>27.33</v>
      </c>
      <c r="Q33" s="17">
        <v>30.032967032967001</v>
      </c>
      <c r="R33" s="6">
        <v>2188.9789376475901</v>
      </c>
      <c r="S33" s="17">
        <v>2405.47136005229</v>
      </c>
      <c r="T33" s="6">
        <v>-99.767093432221998</v>
      </c>
      <c r="U33" s="17">
        <v>-109.63416860684001</v>
      </c>
      <c r="V33" s="6">
        <v>98.391636375305794</v>
      </c>
      <c r="W33" s="17">
        <v>108.122677335501</v>
      </c>
      <c r="X33" s="6">
        <v>559.77073138176297</v>
      </c>
      <c r="Y33" s="6">
        <v>615.13267184809195</v>
      </c>
      <c r="Z33" s="37">
        <v>2747.3742119724302</v>
      </c>
      <c r="AA33" s="5">
        <v>3019.0925406290498</v>
      </c>
    </row>
    <row r="34" spans="1:27" ht="14.1" customHeight="1" x14ac:dyDescent="0.25">
      <c r="A34" s="16">
        <v>4225</v>
      </c>
      <c r="B34" s="4" t="s">
        <v>30</v>
      </c>
      <c r="C34" s="17">
        <v>10820</v>
      </c>
      <c r="D34" s="6">
        <v>829441.80781785503</v>
      </c>
      <c r="E34" s="17">
        <v>76658.207746567001</v>
      </c>
      <c r="F34" s="6">
        <v>5260.7488316767103</v>
      </c>
      <c r="G34" s="17">
        <v>486.20599183703501</v>
      </c>
      <c r="H34" s="6">
        <v>-3466.6029260494001</v>
      </c>
      <c r="I34" s="17">
        <v>-320.38844048515</v>
      </c>
      <c r="J34" s="6">
        <v>6228.7584476295197</v>
      </c>
      <c r="K34" s="17">
        <v>575.67083619496498</v>
      </c>
      <c r="L34" s="6">
        <v>493.41758351353297</v>
      </c>
      <c r="M34" s="17">
        <v>45.602364465206399</v>
      </c>
      <c r="N34" s="6">
        <v>8516.3219367704096</v>
      </c>
      <c r="O34" s="5">
        <v>787.09075201205303</v>
      </c>
      <c r="P34" s="6">
        <v>3523.2446224756</v>
      </c>
      <c r="Q34" s="17">
        <v>325.623347733419</v>
      </c>
      <c r="R34" s="6">
        <v>12039.566559246001</v>
      </c>
      <c r="S34" s="17">
        <v>1112.7140997454701</v>
      </c>
      <c r="T34" s="6">
        <v>-1186.241704326</v>
      </c>
      <c r="U34" s="17">
        <v>-109.63416860684001</v>
      </c>
      <c r="V34" s="6">
        <v>-2297.8971980394999</v>
      </c>
      <c r="W34" s="17">
        <v>-212.37497209238001</v>
      </c>
      <c r="X34" s="6">
        <v>6655.7355093963497</v>
      </c>
      <c r="Y34" s="6">
        <v>615.13267184809195</v>
      </c>
      <c r="Z34" s="37">
        <v>15211.1631662769</v>
      </c>
      <c r="AA34" s="5">
        <v>1405.83763089435</v>
      </c>
    </row>
    <row r="35" spans="1:27" ht="14.1" customHeight="1" x14ac:dyDescent="0.25">
      <c r="A35" s="16">
        <v>4226</v>
      </c>
      <c r="B35" s="4" t="s">
        <v>31</v>
      </c>
      <c r="C35" s="17">
        <v>1771</v>
      </c>
      <c r="D35" s="6">
        <v>160846.57526096</v>
      </c>
      <c r="E35" s="17">
        <v>90822.459210028406</v>
      </c>
      <c r="F35" s="6">
        <v>1070.9155894815301</v>
      </c>
      <c r="G35" s="17">
        <v>604.69542037353199</v>
      </c>
      <c r="H35" s="6">
        <v>2115.3419794793499</v>
      </c>
      <c r="I35" s="17">
        <v>1194.4336417161801</v>
      </c>
      <c r="J35" s="6">
        <v>960.24473541974305</v>
      </c>
      <c r="K35" s="17">
        <v>542.20481954813295</v>
      </c>
      <c r="L35" s="6">
        <v>-556.22053433512997</v>
      </c>
      <c r="M35" s="17">
        <v>-314.07144795885</v>
      </c>
      <c r="N35" s="6">
        <v>3590.2817700454898</v>
      </c>
      <c r="O35" s="5">
        <v>2027.26243367899</v>
      </c>
      <c r="P35" s="6">
        <v>592.03940792702997</v>
      </c>
      <c r="Q35" s="17">
        <v>334.29667302486098</v>
      </c>
      <c r="R35" s="6">
        <v>4182.3211779725198</v>
      </c>
      <c r="S35" s="17">
        <v>2361.5591067038499</v>
      </c>
      <c r="T35" s="6">
        <v>-194.16211260271001</v>
      </c>
      <c r="U35" s="17">
        <v>-109.63416860684001</v>
      </c>
      <c r="V35" s="6">
        <v>-335.34689681973998</v>
      </c>
      <c r="W35" s="17">
        <v>-189.3545436588</v>
      </c>
      <c r="X35" s="6">
        <v>1089.39996184297</v>
      </c>
      <c r="Y35" s="6">
        <v>615.13267184809195</v>
      </c>
      <c r="Z35" s="37">
        <v>4742.2121303930398</v>
      </c>
      <c r="AA35" s="5">
        <v>2677.7030662862999</v>
      </c>
    </row>
    <row r="36" spans="1:27" ht="14.1" customHeight="1" x14ac:dyDescent="0.25">
      <c r="A36" s="16">
        <v>4227</v>
      </c>
      <c r="B36" s="4" t="s">
        <v>32</v>
      </c>
      <c r="C36" s="17">
        <v>6054</v>
      </c>
      <c r="D36" s="6">
        <v>561468.87967746297</v>
      </c>
      <c r="E36" s="17">
        <v>92743.455513290901</v>
      </c>
      <c r="F36" s="6">
        <v>1422.6142960474699</v>
      </c>
      <c r="G36" s="17">
        <v>234.987495217619</v>
      </c>
      <c r="H36" s="6">
        <v>-1285.7225613958001</v>
      </c>
      <c r="I36" s="17">
        <v>-212.37571215656001</v>
      </c>
      <c r="J36" s="6">
        <v>6921.3073783403097</v>
      </c>
      <c r="K36" s="17">
        <v>1143.26187286758</v>
      </c>
      <c r="L36" s="6">
        <v>594.56565877452795</v>
      </c>
      <c r="M36" s="17">
        <v>98.210383015283796</v>
      </c>
      <c r="N36" s="6">
        <v>7652.7647717664804</v>
      </c>
      <c r="O36" s="5">
        <v>1264.0840389439199</v>
      </c>
      <c r="P36" s="6">
        <v>180.72</v>
      </c>
      <c r="Q36" s="17">
        <v>29.8513379583746</v>
      </c>
      <c r="R36" s="6">
        <v>7833.4847717664798</v>
      </c>
      <c r="S36" s="17">
        <v>1293.93537690229</v>
      </c>
      <c r="T36" s="6">
        <v>-663.72525674580004</v>
      </c>
      <c r="U36" s="17">
        <v>-109.63416860684001</v>
      </c>
      <c r="V36" s="6">
        <v>-1384.6001511003001</v>
      </c>
      <c r="W36" s="17">
        <v>-228.70831699708</v>
      </c>
      <c r="X36" s="6">
        <v>3724.0131953683499</v>
      </c>
      <c r="Y36" s="6">
        <v>615.13267184809195</v>
      </c>
      <c r="Z36" s="37">
        <v>9509.1725592887196</v>
      </c>
      <c r="AA36" s="5">
        <v>1570.72556314647</v>
      </c>
    </row>
    <row r="37" spans="1:27" ht="14.1" customHeight="1" x14ac:dyDescent="0.25">
      <c r="A37" s="16">
        <v>4228</v>
      </c>
      <c r="B37" s="4" t="s">
        <v>33</v>
      </c>
      <c r="C37" s="17">
        <v>1860</v>
      </c>
      <c r="D37" s="6">
        <v>272465.48680933903</v>
      </c>
      <c r="E37" s="17">
        <v>146486.82086523599</v>
      </c>
      <c r="F37" s="6">
        <v>-1007.263483438</v>
      </c>
      <c r="G37" s="17">
        <v>-541.53950722470995</v>
      </c>
      <c r="H37" s="6">
        <v>166.299312157874</v>
      </c>
      <c r="I37" s="17">
        <v>89.408232342943194</v>
      </c>
      <c r="J37" s="6">
        <v>83.177511855537901</v>
      </c>
      <c r="K37" s="17">
        <v>44.719092395450502</v>
      </c>
      <c r="L37" s="6">
        <v>-351.23738528009</v>
      </c>
      <c r="M37" s="17">
        <v>-188.83730391403</v>
      </c>
      <c r="N37" s="6">
        <v>-1109.0240447046001</v>
      </c>
      <c r="O37" s="5">
        <v>-596.24948640034995</v>
      </c>
      <c r="P37" s="6">
        <v>55.11</v>
      </c>
      <c r="Q37" s="17">
        <v>29.629032258064498</v>
      </c>
      <c r="R37" s="6">
        <v>-1053.9140447046</v>
      </c>
      <c r="S37" s="17">
        <v>-566.62045414227998</v>
      </c>
      <c r="T37" s="6">
        <v>63.579991269322697</v>
      </c>
      <c r="U37" s="17">
        <v>34.182791005012199</v>
      </c>
      <c r="V37" s="6">
        <v>965.29532888446204</v>
      </c>
      <c r="W37" s="17">
        <v>518.97598327121602</v>
      </c>
      <c r="X37" s="6">
        <v>1144.14676963745</v>
      </c>
      <c r="Y37" s="6">
        <v>615.13267184809195</v>
      </c>
      <c r="Z37" s="37">
        <v>1119.10804508659</v>
      </c>
      <c r="AA37" s="5">
        <v>601.67099198203903</v>
      </c>
    </row>
    <row r="38" spans="1:27" ht="14.1" customHeight="1" thickBot="1" x14ac:dyDescent="0.3">
      <c r="A38" s="16"/>
      <c r="B38" s="4"/>
      <c r="C38" s="17"/>
      <c r="D38" s="6"/>
      <c r="E38" s="17"/>
      <c r="F38" s="6"/>
      <c r="G38" s="17"/>
      <c r="H38" s="6"/>
      <c r="I38" s="17"/>
      <c r="J38" s="6"/>
      <c r="K38" s="17"/>
      <c r="L38" s="6"/>
      <c r="M38" s="17"/>
      <c r="N38" s="6"/>
      <c r="O38" s="5"/>
      <c r="P38" s="6"/>
      <c r="Q38" s="17"/>
      <c r="R38" s="6"/>
      <c r="S38" s="5"/>
      <c r="T38" s="6"/>
      <c r="U38" s="17"/>
      <c r="V38" s="6"/>
      <c r="W38" s="17"/>
      <c r="X38" s="6"/>
      <c r="Y38" s="6"/>
      <c r="Z38" s="37"/>
      <c r="AA38" s="5"/>
    </row>
    <row r="39" spans="1:27" ht="14.1" hidden="1" customHeight="1" x14ac:dyDescent="0.3">
      <c r="A39" s="16"/>
      <c r="B39" s="4"/>
      <c r="C39" s="17"/>
      <c r="D39" s="6"/>
      <c r="E39" s="17"/>
      <c r="F39" s="6"/>
      <c r="G39" s="17"/>
      <c r="H39" s="6"/>
      <c r="I39" s="17"/>
      <c r="J39" s="6"/>
      <c r="K39" s="17"/>
      <c r="L39" s="6"/>
      <c r="M39" s="17"/>
      <c r="N39" s="6"/>
      <c r="O39" s="5"/>
      <c r="P39" s="6"/>
      <c r="Q39" s="17"/>
      <c r="R39" s="6"/>
      <c r="S39" s="5"/>
      <c r="T39" s="6"/>
      <c r="U39" s="6"/>
      <c r="V39" s="6"/>
      <c r="W39" s="6"/>
      <c r="X39" s="6"/>
      <c r="Y39" s="6"/>
      <c r="Z39" s="37"/>
      <c r="AA39" s="5"/>
    </row>
    <row r="40" spans="1:27" ht="14.1" hidden="1" customHeight="1" thickBot="1" x14ac:dyDescent="0.3">
      <c r="A40" s="18"/>
      <c r="B40" s="7"/>
      <c r="C40" s="19"/>
      <c r="D40" s="9"/>
      <c r="E40" s="19"/>
      <c r="F40" s="9"/>
      <c r="G40" s="19"/>
      <c r="H40" s="9"/>
      <c r="I40" s="19"/>
      <c r="J40" s="9"/>
      <c r="K40" s="19"/>
      <c r="L40" s="9"/>
      <c r="M40" s="19"/>
      <c r="N40" s="9"/>
      <c r="O40" s="8"/>
      <c r="P40" s="9"/>
      <c r="Q40" s="19"/>
      <c r="R40" s="9"/>
      <c r="S40" s="8"/>
      <c r="T40" s="9"/>
      <c r="U40" s="9"/>
      <c r="V40" s="9"/>
      <c r="W40" s="9"/>
      <c r="X40" s="9"/>
      <c r="Y40" s="9"/>
      <c r="Z40" s="38"/>
      <c r="AA40" s="8"/>
    </row>
    <row r="41" spans="1:27" ht="14.1" customHeight="1" thickBot="1" x14ac:dyDescent="0.3">
      <c r="A41" s="28" t="s">
        <v>54</v>
      </c>
      <c r="B41" s="29"/>
      <c r="C41" s="30">
        <v>5514056</v>
      </c>
      <c r="D41" s="31">
        <v>415685290.50000018</v>
      </c>
      <c r="E41" s="30">
        <v>75386.483289252079</v>
      </c>
      <c r="F41" s="31">
        <v>1.3343139926291769E-8</v>
      </c>
      <c r="G41" s="30">
        <v>2.4198412069612223E-12</v>
      </c>
      <c r="H41" s="31">
        <v>-1.4134684533928521E-9</v>
      </c>
      <c r="I41" s="30">
        <v>-2.5633915458835603E-13</v>
      </c>
      <c r="J41" s="31">
        <v>-2.776550900307484E-8</v>
      </c>
      <c r="K41" s="30">
        <v>-5.035405698287221E-12</v>
      </c>
      <c r="L41" s="31">
        <v>1.823157064507086E-3</v>
      </c>
      <c r="M41" s="30">
        <v>3.3063811185578929E-7</v>
      </c>
      <c r="N41" s="31">
        <v>1.8231505126777847E-3</v>
      </c>
      <c r="O41" s="32">
        <v>3.3063692365071825E-7</v>
      </c>
      <c r="P41" s="31">
        <v>1608124.0000000205</v>
      </c>
      <c r="Q41" s="30">
        <v>291.64085384697228</v>
      </c>
      <c r="R41" s="31">
        <v>1608124.0018231664</v>
      </c>
      <c r="S41" s="32">
        <v>291.64085417760833</v>
      </c>
      <c r="T41" s="31">
        <v>-1.9817036900349194E-10</v>
      </c>
      <c r="U41" s="30">
        <v>-3.5939128837917485E-14</v>
      </c>
      <c r="V41" s="31">
        <v>2.7949738523602718E-8</v>
      </c>
      <c r="W41" s="30">
        <v>5.0688165886604559E-12</v>
      </c>
      <c r="X41" s="31">
        <v>3391876.0000000019</v>
      </c>
      <c r="Y41" s="31">
        <v>615.13267184809183</v>
      </c>
      <c r="Z41" s="39">
        <v>5000000.0018232027</v>
      </c>
      <c r="AA41" s="32">
        <v>906.77352602570647</v>
      </c>
    </row>
    <row r="42" spans="1:27" ht="12" customHeight="1" thickBot="1" x14ac:dyDescent="0.3"/>
    <row r="43" spans="1:27" ht="14.1" customHeight="1" thickBot="1" x14ac:dyDescent="0.3">
      <c r="A43" s="28" t="s">
        <v>77</v>
      </c>
      <c r="B43" s="29"/>
      <c r="C43" s="30">
        <f>SUM(C13:C37)</f>
        <v>317444</v>
      </c>
      <c r="D43" s="30">
        <f>SUM(D13:D37)</f>
        <v>23847137.736744728</v>
      </c>
      <c r="E43" s="30">
        <f>D43/$C$43*1000</f>
        <v>75122.345159287084</v>
      </c>
      <c r="F43" s="30">
        <f>SUM(F13:F37)</f>
        <v>-39167.190548833598</v>
      </c>
      <c r="G43" s="30">
        <f>F43/$C$43*1000</f>
        <v>-123.38299211462052</v>
      </c>
      <c r="H43" s="30">
        <f>SUM(H13:H37)</f>
        <v>1235.106907873298</v>
      </c>
      <c r="I43" s="30">
        <f>H43/$C$43*1000</f>
        <v>3.8907867462396455</v>
      </c>
      <c r="J43" s="30">
        <f>SUM(J13:J37)</f>
        <v>141773.89754785167</v>
      </c>
      <c r="K43" s="30">
        <f>J43/$C$43*1000</f>
        <v>446.61073306741241</v>
      </c>
      <c r="L43" s="30">
        <f>SUM(L13:L37)</f>
        <v>-13053.063821590766</v>
      </c>
      <c r="M43" s="30">
        <f>L43/$C$43*1000</f>
        <v>-41.119264568209715</v>
      </c>
      <c r="N43" s="30">
        <f>SUM(N13:N37)</f>
        <v>90788.750085300315</v>
      </c>
      <c r="O43" s="30">
        <f>N43/$C$43*1000</f>
        <v>285.99926313082091</v>
      </c>
      <c r="P43" s="30">
        <f>SUM(P13:P37)</f>
        <v>99560.278860356717</v>
      </c>
      <c r="Q43" s="30">
        <f>P43/$C$43*1000</f>
        <v>313.63099904347445</v>
      </c>
      <c r="R43" s="30">
        <f>SUM(R13:R37)</f>
        <v>190349.02894565731</v>
      </c>
      <c r="S43" s="30">
        <f>R43/$C$43*1000</f>
        <v>599.63026217429626</v>
      </c>
      <c r="T43" s="30">
        <f>SUM(T13:T37)</f>
        <v>-17878.445237719596</v>
      </c>
      <c r="U43" s="30">
        <f>T43/$C$43*1000</f>
        <v>-56.319997346680346</v>
      </c>
      <c r="V43" s="30">
        <f>SUM(V13:V37)</f>
        <v>-49076.743529321153</v>
      </c>
      <c r="W43" s="30">
        <f>V43/$C$43*1000</f>
        <v>-154.59968854135266</v>
      </c>
      <c r="X43" s="30">
        <f>SUM(X13:X37)</f>
        <v>195270.1758821455</v>
      </c>
      <c r="Y43" s="30">
        <f>X43/$C$43*1000</f>
        <v>615.13267184809126</v>
      </c>
      <c r="Z43" s="30">
        <f>SUM(Z13:Z37)</f>
        <v>318664.01606076141</v>
      </c>
      <c r="AA43" s="30">
        <f>Z43/$C$43*1000</f>
        <v>1003.8432481343524</v>
      </c>
    </row>
  </sheetData>
  <autoFilter ref="A12:AA37" xr:uid="{E9016BD4-BE56-462D-BD92-C02174CE1D5F}"/>
  <mergeCells count="12">
    <mergeCell ref="Z10:AA10"/>
    <mergeCell ref="P10:Q10"/>
    <mergeCell ref="N10:O10"/>
    <mergeCell ref="R10:S10"/>
    <mergeCell ref="D10:E10"/>
    <mergeCell ref="F10:G10"/>
    <mergeCell ref="H10:I10"/>
    <mergeCell ref="J10:K10"/>
    <mergeCell ref="L10:M10"/>
    <mergeCell ref="T10:U10"/>
    <mergeCell ref="V10:W10"/>
    <mergeCell ref="X10:Y10"/>
  </mergeCells>
  <conditionalFormatting sqref="E38:E39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8:G39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8:I39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8:K39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8:M39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8:O39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38:Q3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38:AA39 S38:Y39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Rydland Lars Tore</dc:creator>
  <cp:lastModifiedBy>Nordhus, Jostein</cp:lastModifiedBy>
  <cp:lastPrinted>2024-05-16T06:16:00Z</cp:lastPrinted>
  <dcterms:created xsi:type="dcterms:W3CDTF">2024-05-13T09:17:38Z</dcterms:created>
  <dcterms:modified xsi:type="dcterms:W3CDTF">2024-05-16T10:35:15Z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2024-05-13T09:17:41Z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189c7743-85b3-40d8-879b-d8e86cf6ef94</vt:lpwstr>
  </property>
  <property fmtid="{D5CDD505-2E9C-101B-9397-08002B2CF9AE}" pid="8" name="MSIP_Label_b7a0defb-d95a-4801-9cac-afdefc91cdbd_ContentBits">
    <vt:lpwstr>0</vt:lpwstr>
  </property>
</Properties>
</file>